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financat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AH131" i="6" l="1"/>
  <c r="AH132" i="6"/>
  <c r="AH133" i="6"/>
  <c r="AD148" i="6" l="1"/>
  <c r="AC148" i="6"/>
  <c r="AB148" i="6"/>
  <c r="AA148" i="6"/>
  <c r="Z148" i="6"/>
  <c r="X148" i="6"/>
  <c r="W148" i="6"/>
  <c r="V148" i="6"/>
  <c r="U148" i="6"/>
  <c r="T148" i="6"/>
  <c r="R148" i="6"/>
  <c r="O148" i="6"/>
  <c r="N148" i="6"/>
  <c r="L148" i="6"/>
  <c r="K148" i="6"/>
  <c r="J148" i="6"/>
  <c r="H148" i="6"/>
  <c r="G148" i="6"/>
  <c r="F148" i="6"/>
  <c r="Y147" i="6"/>
  <c r="C147" i="6" s="1"/>
  <c r="S147" i="6"/>
  <c r="M147" i="6"/>
  <c r="Y146" i="6"/>
  <c r="S146" i="6"/>
  <c r="M146" i="6"/>
  <c r="C146" i="6"/>
  <c r="Y145" i="6"/>
  <c r="S145" i="6"/>
  <c r="C145" i="6" s="1"/>
  <c r="M145" i="6"/>
  <c r="Y144" i="6"/>
  <c r="S144" i="6"/>
  <c r="C144" i="6" s="1"/>
  <c r="M144" i="6"/>
  <c r="Y143" i="6"/>
  <c r="C143" i="6" s="1"/>
  <c r="S143" i="6"/>
  <c r="M143" i="6"/>
  <c r="I143" i="6"/>
  <c r="E143" i="6"/>
  <c r="D143" i="6"/>
  <c r="Y142" i="6"/>
  <c r="S142" i="6"/>
  <c r="M142" i="6"/>
  <c r="I142" i="6"/>
  <c r="E142" i="6"/>
  <c r="D142" i="6"/>
  <c r="Y141" i="6"/>
  <c r="S141" i="6"/>
  <c r="M141" i="6"/>
  <c r="D141" i="6" s="1"/>
  <c r="I141" i="6"/>
  <c r="E141" i="6"/>
  <c r="Y140" i="6"/>
  <c r="S140" i="6"/>
  <c r="M140" i="6"/>
  <c r="K140" i="6"/>
  <c r="I140" i="6"/>
  <c r="E140" i="6" s="1"/>
  <c r="D140" i="6" s="1"/>
  <c r="Y136" i="6"/>
  <c r="S136" i="6"/>
  <c r="Q148" i="6"/>
  <c r="M136" i="6"/>
  <c r="I136" i="6"/>
  <c r="I148" i="6" s="1"/>
  <c r="E136" i="6"/>
  <c r="P146" i="12"/>
  <c r="O146" i="12"/>
  <c r="N146" i="12"/>
  <c r="M146" i="12"/>
  <c r="L146" i="12"/>
  <c r="K146" i="12"/>
  <c r="J146" i="12"/>
  <c r="I146" i="12"/>
  <c r="H146" i="12"/>
  <c r="G146" i="12"/>
  <c r="F146" i="12"/>
  <c r="E146" i="12" s="1"/>
  <c r="D146" i="12" s="1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E148" i="6" l="1"/>
  <c r="S148" i="6"/>
  <c r="Y148" i="6"/>
  <c r="C140" i="6"/>
  <c r="C142" i="6"/>
  <c r="C141" i="6"/>
  <c r="D136" i="6"/>
  <c r="C136" i="6"/>
  <c r="P148" i="6"/>
  <c r="M148" i="6" s="1"/>
  <c r="C146" i="12"/>
  <c r="Y125" i="6"/>
  <c r="C148" i="6" l="1"/>
  <c r="D148" i="6"/>
  <c r="Q123" i="6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M126" i="6"/>
  <c r="C126" i="6" s="1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  <c r="M134" i="6"/>
  <c r="C134" i="6" s="1"/>
  <c r="O135" i="6"/>
  <c r="M135" i="6" s="1"/>
  <c r="D135" i="6" l="1"/>
  <c r="C135" i="6"/>
</calcChain>
</file>

<file path=xl/sharedStrings.xml><?xml version="1.0" encoding="utf-8"?>
<sst xmlns="http://schemas.openxmlformats.org/spreadsheetml/2006/main" count="1004" uniqueCount="891">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</sst>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64" fontId="21" fillId="0" borderId="0" xfId="1" applyFont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8"/>
  <sheetViews>
    <sheetView tabSelected="1" zoomScale="85" zoomScaleNormal="85" zoomScaleSheetLayoutView="80" workbookViewId="0">
      <pane xSplit="2" ySplit="5" topLeftCell="C115" activePane="bottomRight" state="frozen"/>
      <selection pane="topRight" activeCell="B1" sqref="B1"/>
      <selection pane="bottomLeft" activeCell="A6" sqref="A6"/>
      <selection pane="bottomRight" activeCell="C137" sqref="C137:AD139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7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8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9"/>
      <c r="B3" s="159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9"/>
      <c r="B4" s="159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6" t="str">
        <f>IF(L!$A$1=1,L!S4,IF(L!$A$1=2,L!S13,L!S23))</f>
        <v>Qeveria Lokale</v>
      </c>
      <c r="N4" s="119"/>
      <c r="O4" s="115"/>
      <c r="P4" s="115"/>
      <c r="Q4" s="115"/>
      <c r="R4" s="115"/>
      <c r="S4" s="155" t="s">
        <v>868</v>
      </c>
      <c r="T4" s="119"/>
      <c r="U4" s="115"/>
      <c r="V4" s="115"/>
      <c r="W4" s="115"/>
      <c r="X4" s="115"/>
      <c r="Y4" s="155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60"/>
      <c r="B5" s="160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6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5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5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2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2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2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2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2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2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2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2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2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2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2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2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2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2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2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2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2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2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2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2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2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2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3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3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3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4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2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2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2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2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2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2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2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2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2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3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3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3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4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2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2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2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2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2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2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2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2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2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3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3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3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4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2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2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2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2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2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2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2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2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2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3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3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3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4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2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2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2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2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2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2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2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2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2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3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3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3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4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2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2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2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2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2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2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2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2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2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3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3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3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4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2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2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2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2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2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2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2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2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2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3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3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3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4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2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2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2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2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2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2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2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2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2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3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3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3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4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2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2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2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2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2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ht="15" customHeight="1" x14ac:dyDescent="0.25">
      <c r="A128" s="152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4" ht="15" customHeight="1" x14ac:dyDescent="0.25">
      <c r="A129" s="152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4" ht="15" customHeight="1" x14ac:dyDescent="0.25">
      <c r="A130" s="152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  <c r="AH130" s="77">
        <v>10</v>
      </c>
    </row>
    <row r="131" spans="1:34" ht="15" customHeight="1" x14ac:dyDescent="0.25">
      <c r="A131" s="152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  <c r="AG131" s="77">
        <v>2</v>
      </c>
      <c r="AH131" s="77">
        <f>AG131*$AH$130</f>
        <v>20</v>
      </c>
    </row>
    <row r="132" spans="1:34" ht="15" customHeight="1" x14ac:dyDescent="0.25">
      <c r="A132" s="153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  <c r="AG132" s="77">
        <v>5</v>
      </c>
      <c r="AH132" s="77">
        <f t="shared" ref="AH132:AH133" si="129">AG132*$AH$130</f>
        <v>50</v>
      </c>
    </row>
    <row r="133" spans="1:34" x14ac:dyDescent="0.25">
      <c r="A133" s="153"/>
      <c r="B133" s="103" t="s">
        <v>888</v>
      </c>
      <c r="C133" s="131">
        <f t="shared" si="120"/>
        <v>1717612.7200000002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763984.18</v>
      </c>
      <c r="N133" s="104">
        <v>369316.12000000005</v>
      </c>
      <c r="O133" s="104">
        <v>123152.16999999997</v>
      </c>
      <c r="P133" s="104">
        <v>19748.789999999997</v>
      </c>
      <c r="Q133" s="104">
        <v>16460</v>
      </c>
      <c r="R133" s="104">
        <v>235307.09999999998</v>
      </c>
      <c r="S133" s="131">
        <f t="shared" si="128"/>
        <v>652686.71</v>
      </c>
      <c r="T133" s="146">
        <v>525250.81999999995</v>
      </c>
      <c r="U133" s="146">
        <v>113237.43000000001</v>
      </c>
      <c r="V133" s="146">
        <v>11298.46</v>
      </c>
      <c r="W133" s="146">
        <v>2900</v>
      </c>
      <c r="X133" s="146"/>
      <c r="Y133" s="131">
        <f t="shared" ref="Y133:Y134" si="130">SUM(Z133:AD133)</f>
        <v>300941.82999999996</v>
      </c>
      <c r="Z133" s="104">
        <v>170542.81</v>
      </c>
      <c r="AA133" s="104">
        <v>61325.55</v>
      </c>
      <c r="AB133" s="104">
        <v>5810.77</v>
      </c>
      <c r="AC133" s="104">
        <v>1200</v>
      </c>
      <c r="AD133" s="104">
        <v>62062.7</v>
      </c>
      <c r="AG133" s="77">
        <v>10</v>
      </c>
      <c r="AH133" s="77">
        <f t="shared" si="129"/>
        <v>100</v>
      </c>
    </row>
    <row r="134" spans="1:34" x14ac:dyDescent="0.25">
      <c r="A134" s="153"/>
      <c r="B134" s="103" t="s">
        <v>889</v>
      </c>
      <c r="C134" s="131">
        <f t="shared" si="120"/>
        <v>2906349.99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1956267.56</v>
      </c>
      <c r="N134" s="104">
        <v>379778</v>
      </c>
      <c r="O134" s="151">
        <v>177891.93</v>
      </c>
      <c r="P134" s="104">
        <v>40874.69</v>
      </c>
      <c r="Q134" s="104">
        <v>131647.20000000001</v>
      </c>
      <c r="R134" s="104">
        <v>1226075.7400000002</v>
      </c>
      <c r="S134" s="131">
        <f t="shared" si="128"/>
        <v>644232.80999999994</v>
      </c>
      <c r="T134" s="104">
        <v>521678.75</v>
      </c>
      <c r="U134" s="104">
        <v>88140.84</v>
      </c>
      <c r="V134" s="104">
        <v>24856.83</v>
      </c>
      <c r="W134" s="104"/>
      <c r="X134" s="104">
        <v>9556.39</v>
      </c>
      <c r="Y134" s="131">
        <f t="shared" si="130"/>
        <v>305849.62</v>
      </c>
      <c r="Z134" s="104">
        <v>163949.70000000001</v>
      </c>
      <c r="AA134" s="104">
        <v>76992.899999999994</v>
      </c>
      <c r="AB134" s="104">
        <v>5546.54</v>
      </c>
      <c r="AC134" s="104">
        <v>15300</v>
      </c>
      <c r="AD134" s="104">
        <v>44060.480000000003</v>
      </c>
    </row>
    <row r="135" spans="1:34" x14ac:dyDescent="0.25">
      <c r="A135" s="154"/>
      <c r="B135" s="124" t="s">
        <v>890</v>
      </c>
      <c r="C135" s="123">
        <f t="shared" si="120"/>
        <v>27485274.490000002</v>
      </c>
      <c r="D135" s="123">
        <f>E135+M135</f>
        <v>13128323.060360003</v>
      </c>
      <c r="E135" s="123">
        <f>F135+G135+H135+I135+L135</f>
        <v>786598.25035999995</v>
      </c>
      <c r="F135" s="123">
        <f t="shared" ref="F135:L135" si="131">SUM(F123:F134)</f>
        <v>199842.55405999999</v>
      </c>
      <c r="G135" s="123">
        <f t="shared" si="131"/>
        <v>89609.018400000001</v>
      </c>
      <c r="H135" s="123">
        <f t="shared" si="131"/>
        <v>9770.3237100000006</v>
      </c>
      <c r="I135" s="123">
        <f t="shared" si="131"/>
        <v>309270.71338999999</v>
      </c>
      <c r="J135" s="121">
        <f t="shared" si="131"/>
        <v>249135.98098000002</v>
      </c>
      <c r="K135" s="121">
        <f t="shared" si="131"/>
        <v>60134.732409999997</v>
      </c>
      <c r="L135" s="121">
        <f t="shared" si="131"/>
        <v>178105.64079999999</v>
      </c>
      <c r="M135" s="121">
        <f>SUM(N135:R135)</f>
        <v>12341724.810000002</v>
      </c>
      <c r="N135" s="121">
        <f t="shared" ref="N135:R135" si="132">SUM(N123:N134)</f>
        <v>2716352.7600000007</v>
      </c>
      <c r="O135" s="121">
        <f t="shared" si="132"/>
        <v>2966991.9900000007</v>
      </c>
      <c r="P135" s="121">
        <f t="shared" si="132"/>
        <v>297284.81000000006</v>
      </c>
      <c r="Q135" s="121">
        <f t="shared" si="132"/>
        <v>738189.16999999993</v>
      </c>
      <c r="R135" s="121">
        <f t="shared" si="132"/>
        <v>5622906.0800000001</v>
      </c>
      <c r="S135" s="121">
        <f>SUM(T135:X135)</f>
        <v>11763411.760000002</v>
      </c>
      <c r="T135" s="121">
        <f t="shared" ref="T135:X135" si="133">SUM(T123:T134)</f>
        <v>9487753.870000001</v>
      </c>
      <c r="U135" s="121">
        <f t="shared" si="133"/>
        <v>1324698.55</v>
      </c>
      <c r="V135" s="121">
        <f t="shared" si="133"/>
        <v>142439.66999999998</v>
      </c>
      <c r="W135" s="121">
        <f t="shared" si="133"/>
        <v>141200</v>
      </c>
      <c r="X135" s="121">
        <f t="shared" si="133"/>
        <v>667319.67000000004</v>
      </c>
      <c r="Y135" s="121">
        <f>SUM(Z135:AD135)</f>
        <v>3380137.92</v>
      </c>
      <c r="Z135" s="121">
        <f t="shared" ref="Z135:AD135" si="134">SUM(Z123:Z134)</f>
        <v>2064821.9400000002</v>
      </c>
      <c r="AA135" s="121">
        <f t="shared" si="134"/>
        <v>640991.33000000007</v>
      </c>
      <c r="AB135" s="121">
        <f t="shared" si="134"/>
        <v>47085.799999999996</v>
      </c>
      <c r="AC135" s="121">
        <f t="shared" si="134"/>
        <v>348000.86</v>
      </c>
      <c r="AD135" s="121">
        <f t="shared" si="134"/>
        <v>279237.99</v>
      </c>
    </row>
    <row r="136" spans="1:34" x14ac:dyDescent="0.25">
      <c r="A136" s="152">
        <v>2025</v>
      </c>
      <c r="B136" s="103" t="s">
        <v>795</v>
      </c>
      <c r="C136" s="131">
        <f t="shared" ref="C136:C148" si="135">M136+S136+Y136</f>
        <v>2332077.6799999997</v>
      </c>
      <c r="D136" s="104">
        <f>E136+M136</f>
        <v>1030640.2492099998</v>
      </c>
      <c r="E136" s="104">
        <f>F136+G136+H136+I136+L136</f>
        <v>57713.659209999998</v>
      </c>
      <c r="F136" s="104">
        <v>24846.235489999999</v>
      </c>
      <c r="G136" s="104">
        <v>1301.9379300000001</v>
      </c>
      <c r="H136" s="104">
        <v>469.39997</v>
      </c>
      <c r="I136" s="105">
        <f t="shared" ref="I136:I139" si="136">SUM(J136:K136)</f>
        <v>30409.931329999999</v>
      </c>
      <c r="J136" s="104">
        <v>27498.698</v>
      </c>
      <c r="K136" s="104">
        <v>2911.23333</v>
      </c>
      <c r="L136" s="104">
        <v>686.15449000000001</v>
      </c>
      <c r="M136" s="104">
        <f t="shared" ref="M136:M141" si="137">SUM(N136:R136)</f>
        <v>972926.58999999985</v>
      </c>
      <c r="N136" s="104">
        <v>173564.25999999989</v>
      </c>
      <c r="O136" s="104">
        <v>754706.44</v>
      </c>
      <c r="P136" s="104">
        <v>34655.89</v>
      </c>
      <c r="Q136" s="104">
        <v>0</v>
      </c>
      <c r="R136" s="104">
        <v>10000</v>
      </c>
      <c r="S136" s="131">
        <f t="shared" ref="S136:S141" si="138">SUM(T136:X136)</f>
        <v>1076329.3400000001</v>
      </c>
      <c r="T136" s="146">
        <v>803050.01</v>
      </c>
      <c r="U136" s="104">
        <v>265820.78000000003</v>
      </c>
      <c r="V136" s="104">
        <v>7458.55</v>
      </c>
      <c r="W136" s="104"/>
      <c r="X136" s="104"/>
      <c r="Y136" s="131">
        <f t="shared" ref="Y136:Y145" si="139">SUM(Z136:AD136)</f>
        <v>282821.75</v>
      </c>
      <c r="Z136" s="104">
        <v>185490.11</v>
      </c>
      <c r="AA136" s="104">
        <v>16308</v>
      </c>
      <c r="AB136" s="104">
        <v>4903.6400000000003</v>
      </c>
      <c r="AC136" s="104">
        <v>76120</v>
      </c>
      <c r="AD136" s="104"/>
    </row>
    <row r="137" spans="1:34" x14ac:dyDescent="0.25">
      <c r="A137" s="152"/>
      <c r="B137" s="103" t="s">
        <v>798</v>
      </c>
      <c r="C137" s="131"/>
      <c r="D137" s="104"/>
      <c r="E137" s="104"/>
      <c r="F137" s="104"/>
      <c r="G137" s="104"/>
      <c r="H137" s="104"/>
      <c r="I137" s="105"/>
      <c r="J137" s="104"/>
      <c r="K137" s="104"/>
      <c r="L137" s="104"/>
      <c r="M137" s="104"/>
      <c r="N137" s="104"/>
      <c r="O137" s="104"/>
      <c r="P137" s="104"/>
      <c r="Q137" s="104"/>
      <c r="R137" s="104"/>
      <c r="S137" s="131"/>
      <c r="T137" s="146"/>
      <c r="U137" s="104"/>
      <c r="V137" s="104"/>
      <c r="W137" s="104"/>
      <c r="X137" s="104"/>
      <c r="Y137" s="131"/>
      <c r="Z137" s="104"/>
      <c r="AA137" s="104"/>
      <c r="AB137" s="104"/>
      <c r="AC137" s="104"/>
      <c r="AD137" s="104"/>
    </row>
    <row r="138" spans="1:34" s="106" customFormat="1" x14ac:dyDescent="0.25">
      <c r="A138" s="152"/>
      <c r="B138" s="103" t="s">
        <v>801</v>
      </c>
      <c r="C138" s="131"/>
      <c r="D138" s="104"/>
      <c r="E138" s="104"/>
      <c r="F138" s="104"/>
      <c r="G138" s="104"/>
      <c r="H138" s="104"/>
      <c r="I138" s="105"/>
      <c r="J138" s="104"/>
      <c r="K138" s="104"/>
      <c r="L138" s="104"/>
      <c r="M138" s="104"/>
      <c r="N138" s="104"/>
      <c r="O138" s="104"/>
      <c r="P138" s="104"/>
      <c r="Q138" s="104"/>
      <c r="R138" s="104"/>
      <c r="S138" s="131"/>
      <c r="T138" s="146"/>
      <c r="U138" s="104"/>
      <c r="V138" s="104"/>
      <c r="W138" s="104"/>
      <c r="X138" s="104"/>
      <c r="Y138" s="131"/>
      <c r="Z138" s="104"/>
      <c r="AA138" s="104"/>
      <c r="AB138" s="104"/>
      <c r="AC138" s="104"/>
      <c r="AD138" s="104"/>
    </row>
    <row r="139" spans="1:34" s="106" customFormat="1" x14ac:dyDescent="0.25">
      <c r="A139" s="152"/>
      <c r="B139" s="103" t="s">
        <v>804</v>
      </c>
      <c r="C139" s="131"/>
      <c r="D139" s="104"/>
      <c r="E139" s="104"/>
      <c r="F139" s="104"/>
      <c r="G139" s="104"/>
      <c r="H139" s="104"/>
      <c r="I139" s="105"/>
      <c r="J139" s="104"/>
      <c r="K139" s="104"/>
      <c r="L139" s="104"/>
      <c r="M139" s="104"/>
      <c r="N139" s="104"/>
      <c r="O139" s="104"/>
      <c r="P139" s="104"/>
      <c r="Q139" s="104"/>
      <c r="R139" s="104"/>
      <c r="S139" s="131"/>
      <c r="T139" s="146"/>
      <c r="U139" s="104"/>
      <c r="V139" s="104"/>
      <c r="W139" s="104"/>
      <c r="X139" s="104"/>
      <c r="Y139" s="131"/>
      <c r="Z139" s="104"/>
      <c r="AA139" s="104"/>
      <c r="AB139" s="104"/>
      <c r="AC139" s="104"/>
      <c r="AD139" s="104"/>
    </row>
    <row r="140" spans="1:34" s="106" customFormat="1" x14ac:dyDescent="0.25">
      <c r="A140" s="152"/>
      <c r="B140" s="103" t="s">
        <v>806</v>
      </c>
      <c r="C140" s="131">
        <f t="shared" si="135"/>
        <v>0</v>
      </c>
      <c r="D140" s="104">
        <f t="shared" ref="D137:D140" si="140">E140+M140</f>
        <v>108203.85748999999</v>
      </c>
      <c r="E140" s="104">
        <f t="shared" ref="E137:E140" si="141">F140+G140+H140+I140+L140</f>
        <v>108203.85748999999</v>
      </c>
      <c r="F140" s="104">
        <v>25176.423500000001</v>
      </c>
      <c r="G140" s="104">
        <v>14788.43672</v>
      </c>
      <c r="H140" s="104">
        <v>1029.37871</v>
      </c>
      <c r="I140" s="105">
        <f>SUM(J140:K140)</f>
        <v>39702.245540000004</v>
      </c>
      <c r="J140" s="104">
        <v>31959.173699999999</v>
      </c>
      <c r="K140" s="104">
        <f>7742.36933+0.70251</f>
        <v>7743.0718400000005</v>
      </c>
      <c r="L140" s="104">
        <v>27507.373019999999</v>
      </c>
      <c r="M140" s="104">
        <f t="shared" si="137"/>
        <v>0</v>
      </c>
      <c r="N140" s="104"/>
      <c r="O140" s="104"/>
      <c r="P140" s="104"/>
      <c r="Q140" s="104"/>
      <c r="R140" s="104"/>
      <c r="S140" s="131">
        <f t="shared" si="138"/>
        <v>0</v>
      </c>
      <c r="T140" s="146"/>
      <c r="U140" s="104"/>
      <c r="V140" s="104"/>
      <c r="W140" s="104"/>
      <c r="X140" s="104"/>
      <c r="Y140" s="131">
        <f t="shared" si="139"/>
        <v>0</v>
      </c>
      <c r="Z140" s="104"/>
      <c r="AA140" s="104"/>
      <c r="AB140" s="104"/>
      <c r="AC140" s="104"/>
      <c r="AD140" s="104"/>
    </row>
    <row r="141" spans="1:34" s="107" customFormat="1" ht="15" customHeight="1" x14ac:dyDescent="0.25">
      <c r="A141" s="152"/>
      <c r="B141" s="103" t="s">
        <v>808</v>
      </c>
      <c r="C141" s="131">
        <f t="shared" si="135"/>
        <v>0</v>
      </c>
      <c r="D141" s="104">
        <f>E141+M141</f>
        <v>106702.39577999998</v>
      </c>
      <c r="E141" s="104">
        <f>F141+G141+H141+I141+L141</f>
        <v>106702.39577999998</v>
      </c>
      <c r="F141" s="104">
        <v>25102.682019999993</v>
      </c>
      <c r="G141" s="104">
        <v>10844.51352</v>
      </c>
      <c r="H141" s="104">
        <v>772.52707000000009</v>
      </c>
      <c r="I141" s="105">
        <f>SUM(J141:K141)</f>
        <v>39202.052119999978</v>
      </c>
      <c r="J141" s="104">
        <v>32126.547020000002</v>
      </c>
      <c r="K141" s="104">
        <v>7075.5050999999803</v>
      </c>
      <c r="L141" s="104">
        <v>30780.621050000002</v>
      </c>
      <c r="M141" s="104">
        <f t="shared" si="137"/>
        <v>0</v>
      </c>
      <c r="N141" s="104"/>
      <c r="O141" s="104"/>
      <c r="P141" s="104"/>
      <c r="Q141" s="104"/>
      <c r="R141" s="104"/>
      <c r="S141" s="131">
        <f t="shared" si="138"/>
        <v>0</v>
      </c>
      <c r="T141" s="146"/>
      <c r="U141" s="104"/>
      <c r="V141" s="104"/>
      <c r="W141" s="104"/>
      <c r="X141" s="104"/>
      <c r="Y141" s="131">
        <f t="shared" si="139"/>
        <v>0</v>
      </c>
      <c r="Z141" s="104"/>
      <c r="AA141" s="104"/>
      <c r="AB141" s="104"/>
      <c r="AC141" s="104"/>
      <c r="AD141" s="104"/>
    </row>
    <row r="142" spans="1:34" ht="15" customHeight="1" x14ac:dyDescent="0.25">
      <c r="A142" s="152"/>
      <c r="B142" s="103" t="s">
        <v>811</v>
      </c>
      <c r="C142" s="131">
        <f t="shared" si="135"/>
        <v>0</v>
      </c>
      <c r="D142" s="104">
        <f>E142+M142</f>
        <v>109225.46738000003</v>
      </c>
      <c r="E142" s="104">
        <f>F142+G142+H142+I142+L142</f>
        <v>109225.46738000003</v>
      </c>
      <c r="F142" s="104">
        <v>24978.209360000001</v>
      </c>
      <c r="G142" s="104">
        <v>11062.969240000006</v>
      </c>
      <c r="H142" s="104">
        <v>935.6237799999999</v>
      </c>
      <c r="I142" s="105">
        <f>SUM(J142:K142)</f>
        <v>45737.674990000021</v>
      </c>
      <c r="J142" s="104">
        <v>36228.048600000002</v>
      </c>
      <c r="K142" s="104">
        <v>9509.6263900000195</v>
      </c>
      <c r="L142" s="104">
        <v>26510.990009999994</v>
      </c>
      <c r="M142" s="104">
        <f>SUM(N142:R142)</f>
        <v>0</v>
      </c>
      <c r="N142" s="104"/>
      <c r="O142" s="104"/>
      <c r="P142" s="104"/>
      <c r="Q142" s="104"/>
      <c r="R142" s="104"/>
      <c r="S142" s="131">
        <f>SUM(T142:X142)</f>
        <v>0</v>
      </c>
      <c r="T142" s="146"/>
      <c r="U142" s="104"/>
      <c r="V142" s="104"/>
      <c r="W142" s="104"/>
      <c r="X142" s="104"/>
      <c r="Y142" s="131">
        <f t="shared" si="139"/>
        <v>0</v>
      </c>
      <c r="Z142" s="104"/>
      <c r="AA142" s="104"/>
      <c r="AB142" s="104"/>
      <c r="AC142" s="104"/>
      <c r="AD142" s="104"/>
    </row>
    <row r="143" spans="1:34" ht="15" customHeight="1" x14ac:dyDescent="0.25">
      <c r="A143" s="152"/>
      <c r="B143" s="103" t="s">
        <v>814</v>
      </c>
      <c r="C143" s="131">
        <f t="shared" si="135"/>
        <v>0</v>
      </c>
      <c r="D143" s="104">
        <f>E143+M143</f>
        <v>106809.34389999999</v>
      </c>
      <c r="E143" s="104">
        <f>F143+G143+H143+I143+L143</f>
        <v>106809.34389999999</v>
      </c>
      <c r="F143" s="104">
        <v>24661.182910000003</v>
      </c>
      <c r="G143" s="104">
        <v>11634.678899999999</v>
      </c>
      <c r="H143" s="104">
        <v>785.79655000000093</v>
      </c>
      <c r="I143" s="105">
        <f>SUM(J143:K143)</f>
        <v>36402.685249999995</v>
      </c>
      <c r="J143" s="104">
        <v>27800.572889999999</v>
      </c>
      <c r="K143" s="104">
        <v>8602.1123599999992</v>
      </c>
      <c r="L143" s="104">
        <v>33325.000289999996</v>
      </c>
      <c r="M143" s="104">
        <f>SUM(N143:R143)</f>
        <v>0</v>
      </c>
      <c r="N143" s="104"/>
      <c r="O143" s="104"/>
      <c r="P143" s="104"/>
      <c r="Q143" s="104"/>
      <c r="R143" s="104"/>
      <c r="S143" s="131">
        <f>SUM(T143:X143)</f>
        <v>0</v>
      </c>
      <c r="T143" s="127"/>
      <c r="U143" s="127"/>
      <c r="V143" s="127"/>
      <c r="W143" s="127"/>
      <c r="X143" s="127"/>
      <c r="Y143" s="131">
        <f t="shared" si="139"/>
        <v>0</v>
      </c>
      <c r="Z143" s="104"/>
      <c r="AA143" s="104"/>
      <c r="AB143" s="104"/>
      <c r="AC143" s="104"/>
      <c r="AD143" s="104"/>
    </row>
    <row r="144" spans="1:34" ht="15" customHeight="1" x14ac:dyDescent="0.25">
      <c r="A144" s="152"/>
      <c r="B144" s="103" t="s">
        <v>817</v>
      </c>
      <c r="C144" s="131">
        <f t="shared" si="135"/>
        <v>0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>
        <f t="shared" ref="M144:M147" si="142">SUM(N144:R144)</f>
        <v>0</v>
      </c>
      <c r="N144" s="104"/>
      <c r="O144" s="104"/>
      <c r="P144" s="104"/>
      <c r="Q144" s="104"/>
      <c r="R144" s="104"/>
      <c r="S144" s="143">
        <f t="shared" ref="S144:S147" si="143">SUM(T144:X144)</f>
        <v>0</v>
      </c>
      <c r="T144" s="145"/>
      <c r="U144" s="145"/>
      <c r="V144" s="145"/>
      <c r="W144" s="145"/>
      <c r="X144" s="145"/>
      <c r="Y144" s="144">
        <f t="shared" si="139"/>
        <v>0</v>
      </c>
      <c r="Z144" s="104"/>
      <c r="AA144" s="104"/>
      <c r="AB144" s="104"/>
      <c r="AC144" s="104"/>
      <c r="AD144" s="104"/>
    </row>
    <row r="145" spans="1:30" ht="15" customHeight="1" x14ac:dyDescent="0.25">
      <c r="A145" s="153"/>
      <c r="B145" s="103" t="s">
        <v>820</v>
      </c>
      <c r="C145" s="131">
        <f t="shared" si="135"/>
        <v>0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>
        <f t="shared" si="142"/>
        <v>0</v>
      </c>
      <c r="N145" s="104"/>
      <c r="O145" s="104"/>
      <c r="P145" s="104"/>
      <c r="Q145" s="104"/>
      <c r="R145" s="104"/>
      <c r="S145" s="143">
        <f t="shared" si="143"/>
        <v>0</v>
      </c>
      <c r="T145" s="146"/>
      <c r="U145" s="146"/>
      <c r="V145" s="146"/>
      <c r="W145" s="146"/>
      <c r="X145" s="146"/>
      <c r="Y145" s="144">
        <f t="shared" si="139"/>
        <v>0</v>
      </c>
      <c r="Z145" s="104"/>
      <c r="AA145" s="137"/>
      <c r="AB145" s="137"/>
      <c r="AC145" s="137"/>
      <c r="AD145" s="104"/>
    </row>
    <row r="146" spans="1:30" x14ac:dyDescent="0.25">
      <c r="A146" s="153"/>
      <c r="B146" s="103" t="s">
        <v>823</v>
      </c>
      <c r="C146" s="131">
        <f t="shared" si="135"/>
        <v>0</v>
      </c>
      <c r="D146" s="104"/>
      <c r="E146" s="104"/>
      <c r="F146" s="104"/>
      <c r="G146" s="104"/>
      <c r="H146" s="104"/>
      <c r="I146" s="104"/>
      <c r="J146" s="104"/>
      <c r="K146" s="104"/>
      <c r="L146" s="104"/>
      <c r="M146" s="104">
        <f t="shared" si="142"/>
        <v>0</v>
      </c>
      <c r="N146" s="104"/>
      <c r="O146" s="104"/>
      <c r="P146" s="104"/>
      <c r="Q146" s="104"/>
      <c r="R146" s="104"/>
      <c r="S146" s="131">
        <f t="shared" si="143"/>
        <v>0</v>
      </c>
      <c r="T146" s="146"/>
      <c r="U146" s="146"/>
      <c r="V146" s="146"/>
      <c r="W146" s="146"/>
      <c r="X146" s="146"/>
      <c r="Y146" s="131">
        <f t="shared" ref="Y146:Y147" si="144">SUM(Z146:AD146)</f>
        <v>0</v>
      </c>
      <c r="Z146" s="104"/>
      <c r="AA146" s="104"/>
      <c r="AB146" s="104"/>
      <c r="AC146" s="104"/>
      <c r="AD146" s="104"/>
    </row>
    <row r="147" spans="1:30" x14ac:dyDescent="0.25">
      <c r="A147" s="153"/>
      <c r="B147" s="103" t="s">
        <v>826</v>
      </c>
      <c r="C147" s="131">
        <f t="shared" si="135"/>
        <v>0</v>
      </c>
      <c r="D147" s="104"/>
      <c r="E147" s="104"/>
      <c r="F147" s="104"/>
      <c r="G147" s="104"/>
      <c r="H147" s="104"/>
      <c r="I147" s="104"/>
      <c r="J147" s="104"/>
      <c r="K147" s="104"/>
      <c r="L147" s="104"/>
      <c r="M147" s="104">
        <f t="shared" si="142"/>
        <v>0</v>
      </c>
      <c r="N147" s="104"/>
      <c r="O147" s="151"/>
      <c r="P147" s="104"/>
      <c r="Q147" s="104"/>
      <c r="R147" s="104"/>
      <c r="S147" s="131">
        <f t="shared" si="143"/>
        <v>0</v>
      </c>
      <c r="T147" s="104"/>
      <c r="U147" s="104"/>
      <c r="V147" s="104"/>
      <c r="W147" s="104"/>
      <c r="X147" s="104"/>
      <c r="Y147" s="131">
        <f t="shared" si="144"/>
        <v>0</v>
      </c>
      <c r="Z147" s="104"/>
      <c r="AA147" s="104"/>
      <c r="AB147" s="104"/>
      <c r="AC147" s="104"/>
      <c r="AD147" s="104"/>
    </row>
    <row r="148" spans="1:30" x14ac:dyDescent="0.25">
      <c r="A148" s="154"/>
      <c r="B148" s="124" t="s">
        <v>794</v>
      </c>
      <c r="C148" s="123">
        <f t="shared" si="135"/>
        <v>2332077.6799999997</v>
      </c>
      <c r="D148" s="123">
        <f>E148+M148</f>
        <v>1461581.3137599998</v>
      </c>
      <c r="E148" s="123">
        <f>F148+G148+H148+I148+L148</f>
        <v>488654.72375999996</v>
      </c>
      <c r="F148" s="123">
        <f t="shared" ref="F148:L148" si="145">SUM(F136:F147)</f>
        <v>124764.73327999999</v>
      </c>
      <c r="G148" s="123">
        <f t="shared" si="145"/>
        <v>49632.536310000003</v>
      </c>
      <c r="H148" s="123">
        <f t="shared" si="145"/>
        <v>3992.7260800000008</v>
      </c>
      <c r="I148" s="123">
        <f t="shared" si="145"/>
        <v>191454.58922999998</v>
      </c>
      <c r="J148" s="121">
        <f t="shared" si="145"/>
        <v>155613.04021000001</v>
      </c>
      <c r="K148" s="121">
        <f t="shared" si="145"/>
        <v>35841.549019999999</v>
      </c>
      <c r="L148" s="121">
        <f t="shared" si="145"/>
        <v>118810.13885999999</v>
      </c>
      <c r="M148" s="121">
        <f>SUM(N148:R148)</f>
        <v>972926.58999999985</v>
      </c>
      <c r="N148" s="121">
        <f t="shared" ref="N148:R148" si="146">SUM(N136:N147)</f>
        <v>173564.25999999989</v>
      </c>
      <c r="O148" s="121">
        <f t="shared" si="146"/>
        <v>754706.44</v>
      </c>
      <c r="P148" s="121">
        <f t="shared" si="146"/>
        <v>34655.89</v>
      </c>
      <c r="Q148" s="121">
        <f t="shared" si="146"/>
        <v>0</v>
      </c>
      <c r="R148" s="121">
        <f t="shared" si="146"/>
        <v>10000</v>
      </c>
      <c r="S148" s="121">
        <f>SUM(T148:X148)</f>
        <v>1076329.3400000001</v>
      </c>
      <c r="T148" s="121">
        <f t="shared" ref="T148:X148" si="147">SUM(T136:T147)</f>
        <v>803050.01</v>
      </c>
      <c r="U148" s="121">
        <f t="shared" si="147"/>
        <v>265820.78000000003</v>
      </c>
      <c r="V148" s="121">
        <f t="shared" si="147"/>
        <v>7458.55</v>
      </c>
      <c r="W148" s="121">
        <f t="shared" si="147"/>
        <v>0</v>
      </c>
      <c r="X148" s="121">
        <f t="shared" si="147"/>
        <v>0</v>
      </c>
      <c r="Y148" s="121">
        <f>SUM(Z148:AD148)</f>
        <v>282821.75</v>
      </c>
      <c r="Z148" s="121">
        <f t="shared" ref="Z148:AD148" si="148">SUM(Z136:Z147)</f>
        <v>185490.11</v>
      </c>
      <c r="AA148" s="121">
        <f t="shared" si="148"/>
        <v>16308</v>
      </c>
      <c r="AB148" s="121">
        <f t="shared" si="148"/>
        <v>4903.6400000000003</v>
      </c>
      <c r="AC148" s="121">
        <f t="shared" si="148"/>
        <v>76120</v>
      </c>
      <c r="AD148" s="121">
        <f t="shared" si="148"/>
        <v>0</v>
      </c>
    </row>
  </sheetData>
  <mergeCells count="17">
    <mergeCell ref="D1:D2"/>
    <mergeCell ref="B3:B5"/>
    <mergeCell ref="A3:A5"/>
    <mergeCell ref="A58:A70"/>
    <mergeCell ref="A110:A122"/>
    <mergeCell ref="A97:A109"/>
    <mergeCell ref="A84:A96"/>
    <mergeCell ref="A71:A83"/>
    <mergeCell ref="A136:A148"/>
    <mergeCell ref="Y4:Y5"/>
    <mergeCell ref="M4:M5"/>
    <mergeCell ref="S4:S5"/>
    <mergeCell ref="A45:A57"/>
    <mergeCell ref="A32:A44"/>
    <mergeCell ref="A6:A18"/>
    <mergeCell ref="A19:A31"/>
    <mergeCell ref="A123:A135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J140" sqref="J14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6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7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7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7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7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7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7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7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7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7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7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7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8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1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2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2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2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2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2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2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2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2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2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2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2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3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1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2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2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2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2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2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2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2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2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2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2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2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3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1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2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2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2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2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2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2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2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2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2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2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2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3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9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9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9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9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9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9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9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9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9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9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9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9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9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9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9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9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9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9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9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9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9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9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9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9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9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9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9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9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9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9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9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9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9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9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9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9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9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9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9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1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2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2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2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2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2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2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2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2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2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2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2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2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2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2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2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2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2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2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2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2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2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2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2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2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3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1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2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2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2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2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2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2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2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2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2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2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2"/>
      <c r="B132" s="10" t="s">
        <v>889</v>
      </c>
      <c r="C132" s="6">
        <f t="shared" si="35"/>
        <v>487612.15999999997</v>
      </c>
      <c r="D132" s="6"/>
      <c r="E132" s="6"/>
      <c r="F132" s="6"/>
      <c r="G132" s="6"/>
      <c r="H132" s="6"/>
      <c r="I132" s="6">
        <v>72491.149999999994</v>
      </c>
      <c r="J132" s="6">
        <v>177657.41</v>
      </c>
      <c r="K132" s="6">
        <v>3453.99</v>
      </c>
      <c r="L132" s="6">
        <v>3872</v>
      </c>
      <c r="M132" s="6">
        <v>15165</v>
      </c>
      <c r="N132" s="6">
        <v>5100</v>
      </c>
      <c r="O132" s="6">
        <v>17447</v>
      </c>
      <c r="P132" s="6">
        <v>192425.61</v>
      </c>
    </row>
    <row r="133" spans="1:18" s="3" customFormat="1" x14ac:dyDescent="0.25">
      <c r="A133" s="163"/>
      <c r="B133" s="11" t="s">
        <v>890</v>
      </c>
      <c r="C133" s="12">
        <f>SUM(C121:C132)</f>
        <v>2982852.5</v>
      </c>
      <c r="D133" s="12" t="e">
        <f>E133+#REF!+#REF!</f>
        <v>#REF!</v>
      </c>
      <c r="E133" s="12" t="e">
        <f>F133+K133+#REF!</f>
        <v>#REF!</v>
      </c>
      <c r="F133" s="12">
        <f>SUM(G133:J133)</f>
        <v>1419249.05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665169.48</v>
      </c>
      <c r="J133" s="7">
        <f t="shared" si="36"/>
        <v>754079.57000000007</v>
      </c>
      <c r="K133" s="7">
        <f t="shared" si="36"/>
        <v>4104.49</v>
      </c>
      <c r="L133" s="7">
        <f t="shared" si="36"/>
        <v>36154.5</v>
      </c>
      <c r="M133" s="7">
        <f t="shared" si="36"/>
        <v>170065</v>
      </c>
      <c r="N133" s="7">
        <f t="shared" si="36"/>
        <v>59160</v>
      </c>
      <c r="O133" s="7">
        <f t="shared" si="36"/>
        <v>165430</v>
      </c>
      <c r="P133" s="7">
        <f t="shared" si="36"/>
        <v>1128689.46</v>
      </c>
    </row>
    <row r="134" spans="1:18" s="3" customFormat="1" x14ac:dyDescent="0.25">
      <c r="A134" s="161">
        <v>2025</v>
      </c>
      <c r="B134" s="10" t="s">
        <v>795</v>
      </c>
      <c r="C134" s="6">
        <f>I134+J134+K134+L134+M134+N134+O134+P134</f>
        <v>0</v>
      </c>
      <c r="D134" s="6"/>
      <c r="E134" s="6"/>
      <c r="F134" s="6"/>
      <c r="G134" s="6"/>
      <c r="H134" s="6"/>
      <c r="I134" s="6"/>
      <c r="J134" s="6"/>
      <c r="K134" s="5"/>
      <c r="L134" s="6"/>
      <c r="M134" s="6"/>
      <c r="N134" s="6"/>
      <c r="O134" s="6"/>
      <c r="P134" s="6"/>
      <c r="R134" s="147"/>
    </row>
    <row r="135" spans="1:18" s="3" customFormat="1" x14ac:dyDescent="0.25">
      <c r="A135" s="162"/>
      <c r="B135" s="10" t="s">
        <v>798</v>
      </c>
      <c r="C135" s="6">
        <f t="shared" ref="C135:C145" si="37">I135+J135+K135+L135+M135+N135+O135+P135</f>
        <v>0</v>
      </c>
      <c r="D135" s="6"/>
      <c r="E135" s="6"/>
      <c r="F135" s="6"/>
      <c r="G135" s="6"/>
      <c r="H135" s="6"/>
      <c r="I135" s="150"/>
      <c r="J135" s="6"/>
      <c r="K135" s="5"/>
      <c r="L135" s="6"/>
      <c r="M135" s="6"/>
      <c r="N135" s="6"/>
      <c r="O135" s="6"/>
      <c r="P135" s="6"/>
    </row>
    <row r="136" spans="1:18" s="3" customFormat="1" x14ac:dyDescent="0.25">
      <c r="A136" s="162"/>
      <c r="B136" s="10" t="s">
        <v>801</v>
      </c>
      <c r="C136" s="6">
        <f t="shared" si="37"/>
        <v>0</v>
      </c>
      <c r="D136" s="6"/>
      <c r="E136" s="6"/>
      <c r="F136" s="6"/>
      <c r="G136" s="6"/>
      <c r="H136" s="6"/>
      <c r="I136" s="6"/>
      <c r="J136" s="6"/>
      <c r="K136" s="5"/>
      <c r="L136" s="6"/>
      <c r="M136" s="6"/>
      <c r="N136" s="6"/>
      <c r="O136" s="6"/>
      <c r="P136" s="6"/>
    </row>
    <row r="137" spans="1:18" s="3" customFormat="1" x14ac:dyDescent="0.25">
      <c r="A137" s="162"/>
      <c r="B137" s="10" t="s">
        <v>804</v>
      </c>
      <c r="C137" s="6">
        <f t="shared" si="37"/>
        <v>0</v>
      </c>
      <c r="D137" s="6"/>
      <c r="E137" s="6"/>
      <c r="F137" s="6"/>
      <c r="G137" s="6"/>
      <c r="H137" s="6"/>
      <c r="I137" s="6"/>
      <c r="J137" s="6"/>
      <c r="K137" s="5"/>
      <c r="L137" s="6"/>
      <c r="M137" s="6"/>
      <c r="N137" s="6"/>
      <c r="O137" s="6"/>
      <c r="P137" s="6"/>
    </row>
    <row r="138" spans="1:18" s="3" customFormat="1" x14ac:dyDescent="0.25">
      <c r="A138" s="162"/>
      <c r="B138" s="10" t="s">
        <v>806</v>
      </c>
      <c r="C138" s="6">
        <f t="shared" si="37"/>
        <v>0</v>
      </c>
      <c r="D138" s="6"/>
      <c r="E138" s="6"/>
      <c r="F138" s="6"/>
      <c r="G138" s="6"/>
      <c r="H138" s="6"/>
      <c r="I138" s="6"/>
      <c r="J138" s="6"/>
      <c r="K138" s="5"/>
      <c r="L138" s="6"/>
      <c r="M138" s="6"/>
      <c r="N138" s="13"/>
      <c r="O138" s="6"/>
      <c r="P138" s="6"/>
    </row>
    <row r="139" spans="1:18" s="3" customFormat="1" x14ac:dyDescent="0.25">
      <c r="A139" s="162"/>
      <c r="B139" s="10" t="s">
        <v>808</v>
      </c>
      <c r="C139" s="6">
        <f t="shared" si="37"/>
        <v>0</v>
      </c>
      <c r="D139" s="6"/>
      <c r="E139" s="6"/>
      <c r="F139" s="6"/>
      <c r="G139" s="6"/>
      <c r="H139" s="6"/>
      <c r="I139" s="148"/>
      <c r="J139" s="148"/>
      <c r="K139" s="149"/>
      <c r="L139" s="148"/>
      <c r="M139" s="148"/>
      <c r="N139" s="148"/>
      <c r="O139" s="148"/>
      <c r="P139" s="148"/>
    </row>
    <row r="140" spans="1:18" s="3" customFormat="1" x14ac:dyDescent="0.25">
      <c r="A140" s="162"/>
      <c r="B140" s="10" t="s">
        <v>811</v>
      </c>
      <c r="C140" s="6">
        <f t="shared" si="37"/>
        <v>0</v>
      </c>
      <c r="D140" s="6"/>
      <c r="E140" s="6"/>
      <c r="F140" s="6"/>
      <c r="G140" s="6"/>
      <c r="H140" s="6"/>
      <c r="I140" s="148"/>
      <c r="J140" s="148"/>
      <c r="K140" s="149"/>
      <c r="L140" s="148"/>
      <c r="M140" s="148"/>
      <c r="N140" s="148"/>
      <c r="O140" s="148"/>
      <c r="P140" s="148"/>
    </row>
    <row r="141" spans="1:18" s="3" customFormat="1" x14ac:dyDescent="0.25">
      <c r="A141" s="162"/>
      <c r="B141" s="10" t="s">
        <v>814</v>
      </c>
      <c r="C141" s="6">
        <f t="shared" si="37"/>
        <v>0</v>
      </c>
      <c r="D141" s="6"/>
      <c r="E141" s="6"/>
      <c r="F141" s="6"/>
      <c r="G141" s="6"/>
      <c r="H141" s="6"/>
      <c r="I141" s="148"/>
      <c r="J141" s="148"/>
      <c r="K141" s="149"/>
      <c r="L141" s="148"/>
      <c r="M141" s="148"/>
      <c r="N141" s="148"/>
      <c r="O141" s="148"/>
      <c r="P141" s="148"/>
    </row>
    <row r="142" spans="1:18" s="3" customFormat="1" x14ac:dyDescent="0.25">
      <c r="A142" s="162"/>
      <c r="B142" s="10" t="s">
        <v>817</v>
      </c>
      <c r="C142" s="6">
        <f t="shared" si="37"/>
        <v>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8" s="3" customFormat="1" x14ac:dyDescent="0.25">
      <c r="A143" s="162"/>
      <c r="B143" s="10" t="s">
        <v>820</v>
      </c>
      <c r="C143" s="6">
        <f t="shared" si="37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8" s="3" customFormat="1" x14ac:dyDescent="0.25">
      <c r="A144" s="162"/>
      <c r="B144" s="10" t="s">
        <v>823</v>
      </c>
      <c r="C144" s="6">
        <f t="shared" si="37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s="3" customFormat="1" x14ac:dyDescent="0.25">
      <c r="A145" s="162"/>
      <c r="B145" s="10" t="s">
        <v>826</v>
      </c>
      <c r="C145" s="6">
        <f t="shared" si="37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s="3" customFormat="1" x14ac:dyDescent="0.25">
      <c r="A146" s="163"/>
      <c r="B146" s="11" t="s">
        <v>890</v>
      </c>
      <c r="C146" s="12">
        <f>SUM(C134:C145)</f>
        <v>0</v>
      </c>
      <c r="D146" s="12" t="e">
        <f>E146+#REF!+#REF!</f>
        <v>#REF!</v>
      </c>
      <c r="E146" s="12" t="e">
        <f>F146+K146+#REF!</f>
        <v>#REF!</v>
      </c>
      <c r="F146" s="12">
        <f>SUM(G146:J146)</f>
        <v>0</v>
      </c>
      <c r="G146" s="7">
        <f t="shared" ref="G146:P146" si="38">SUM(G134:G145)</f>
        <v>0</v>
      </c>
      <c r="H146" s="7">
        <f t="shared" si="38"/>
        <v>0</v>
      </c>
      <c r="I146" s="7">
        <f t="shared" si="38"/>
        <v>0</v>
      </c>
      <c r="J146" s="7">
        <f t="shared" si="38"/>
        <v>0</v>
      </c>
      <c r="K146" s="7">
        <f t="shared" si="38"/>
        <v>0</v>
      </c>
      <c r="L146" s="7">
        <f t="shared" si="38"/>
        <v>0</v>
      </c>
      <c r="M146" s="7">
        <f t="shared" si="38"/>
        <v>0</v>
      </c>
      <c r="N146" s="7">
        <f t="shared" si="38"/>
        <v>0</v>
      </c>
      <c r="O146" s="7">
        <f t="shared" si="38"/>
        <v>0</v>
      </c>
      <c r="P146" s="7">
        <f t="shared" si="38"/>
        <v>0</v>
      </c>
    </row>
    <row r="147" spans="1:16" s="3" customFormat="1" x14ac:dyDescent="0.25">
      <c r="G147" s="4"/>
      <c r="H147" s="4"/>
      <c r="I147" s="4"/>
      <c r="J147" s="4"/>
      <c r="K147" s="4"/>
    </row>
    <row r="148" spans="1:16" s="3" customFormat="1" x14ac:dyDescent="0.25">
      <c r="G148" s="4"/>
      <c r="H148" s="4"/>
      <c r="I148" s="4"/>
      <c r="J148" s="4"/>
      <c r="K148" s="4"/>
    </row>
    <row r="149" spans="1:16" s="3" customFormat="1" x14ac:dyDescent="0.25">
      <c r="G149" s="4"/>
      <c r="H149" s="4"/>
      <c r="I149" s="4"/>
      <c r="J149" s="4"/>
      <c r="K149" s="4"/>
    </row>
    <row r="150" spans="1:16" s="3" customFormat="1" x14ac:dyDescent="0.25">
      <c r="G150" s="4"/>
      <c r="H150" s="4"/>
      <c r="I150" s="4"/>
      <c r="J150" s="4"/>
      <c r="K150" s="4"/>
    </row>
    <row r="151" spans="1:16" s="3" customFormat="1" x14ac:dyDescent="0.25">
      <c r="G151" s="4"/>
      <c r="H151" s="4"/>
      <c r="I151" s="4"/>
      <c r="J151" s="4"/>
      <c r="K151" s="4"/>
    </row>
    <row r="152" spans="1:16" s="3" customFormat="1" x14ac:dyDescent="0.25">
      <c r="G152" s="4"/>
      <c r="H152" s="4"/>
      <c r="I152" s="4"/>
      <c r="J152" s="4"/>
      <c r="K152" s="4"/>
    </row>
    <row r="153" spans="1:16" s="3" customFormat="1" x14ac:dyDescent="0.25">
      <c r="G153" s="4"/>
      <c r="H153" s="4"/>
      <c r="I153" s="4"/>
      <c r="J153" s="4"/>
      <c r="K153" s="4"/>
    </row>
    <row r="154" spans="1:16" s="3" customFormat="1" x14ac:dyDescent="0.25">
      <c r="G154" s="4"/>
      <c r="H154" s="4"/>
      <c r="I154" s="4"/>
      <c r="J154" s="4"/>
      <c r="K154" s="4"/>
    </row>
    <row r="155" spans="1:16" s="3" customFormat="1" x14ac:dyDescent="0.25">
      <c r="G155" s="4"/>
      <c r="H155" s="4"/>
      <c r="I155" s="4"/>
      <c r="J155" s="4"/>
      <c r="K155" s="4"/>
    </row>
    <row r="156" spans="1:16" s="3" customFormat="1" x14ac:dyDescent="0.25">
      <c r="G156" s="4"/>
      <c r="H156" s="4"/>
      <c r="I156" s="4"/>
      <c r="J156" s="4"/>
      <c r="K156" s="4"/>
    </row>
    <row r="157" spans="1:16" s="3" customFormat="1" x14ac:dyDescent="0.25">
      <c r="G157" s="4"/>
      <c r="H157" s="4"/>
      <c r="I157" s="4"/>
      <c r="J157" s="4"/>
      <c r="K157" s="4"/>
    </row>
    <row r="158" spans="1:16" s="3" customFormat="1" x14ac:dyDescent="0.25">
      <c r="G158" s="4"/>
      <c r="H158" s="4"/>
      <c r="I158" s="4"/>
      <c r="J158" s="4"/>
      <c r="K158" s="4"/>
    </row>
    <row r="159" spans="1:16" s="3" customFormat="1" x14ac:dyDescent="0.25">
      <c r="G159" s="4"/>
      <c r="H159" s="4"/>
      <c r="I159" s="4"/>
      <c r="J159" s="4"/>
      <c r="K159" s="4"/>
    </row>
    <row r="160" spans="1:16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2">
    <mergeCell ref="A134:A146"/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2025-04-28T06:49:35Z</dcterms:modified>
</cp:coreProperties>
</file>