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financat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M126" i="6"/>
  <c r="C126" i="6" s="1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  <c r="O135" i="6"/>
  <c r="M135" i="6" s="1"/>
  <c r="D135" i="6" l="1"/>
  <c r="C135" i="6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<sst xmlns="http://schemas.openxmlformats.org/spreadsheetml/2006/main" count="978" uniqueCount="891">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</sst>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64" fontId="21" fillId="0" borderId="0" xfId="1" applyFont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06" activePane="bottomRight" state="frozen"/>
      <selection pane="topRight" activeCell="B1" sqref="B1"/>
      <selection pane="bottomLeft" activeCell="A6" sqref="A6"/>
      <selection pane="bottomRight" activeCell="C134" sqref="C134:AD134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5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6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7"/>
      <c r="B3" s="157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7"/>
      <c r="B4" s="157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60" t="str">
        <f>IF(L!$A$1=1,L!S4,IF(L!$A$1=2,L!S13,L!S23))</f>
        <v>Qeveria Lokale</v>
      </c>
      <c r="N4" s="119"/>
      <c r="O4" s="115"/>
      <c r="P4" s="115"/>
      <c r="Q4" s="115"/>
      <c r="R4" s="115"/>
      <c r="S4" s="159" t="s">
        <v>868</v>
      </c>
      <c r="T4" s="119"/>
      <c r="U4" s="115"/>
      <c r="V4" s="115"/>
      <c r="W4" s="115"/>
      <c r="X4" s="115"/>
      <c r="Y4" s="159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8"/>
      <c r="B5" s="158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60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9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9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2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2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2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2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2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2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2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2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2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2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2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2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2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2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2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2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2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2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2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2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2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2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3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3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3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4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2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2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2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2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2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2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2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2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2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3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3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3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4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2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2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2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2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2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2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2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2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2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3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3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3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4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2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2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2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2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2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2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2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2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2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3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3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3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4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2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2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2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2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2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2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2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2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2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3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3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3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4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2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2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2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2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2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2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2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2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2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3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3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3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4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2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2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2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2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2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2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2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2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2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3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3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3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4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2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2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2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2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2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2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2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2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2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3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3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3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4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2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2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2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2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2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ht="15" customHeight="1" x14ac:dyDescent="0.25">
      <c r="A128" s="152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ht="15" customHeight="1" x14ac:dyDescent="0.25">
      <c r="A129" s="152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ht="15" customHeight="1" x14ac:dyDescent="0.25">
      <c r="A130" s="152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</row>
    <row r="131" spans="1:30" ht="15" customHeight="1" x14ac:dyDescent="0.25">
      <c r="A131" s="152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</row>
    <row r="132" spans="1:30" ht="15" customHeight="1" x14ac:dyDescent="0.25">
      <c r="A132" s="153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</row>
    <row r="133" spans="1:30" x14ac:dyDescent="0.25">
      <c r="A133" s="153"/>
      <c r="B133" s="103" t="s">
        <v>888</v>
      </c>
      <c r="C133" s="131">
        <f t="shared" si="120"/>
        <v>1717612.7200000002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763984.18</v>
      </c>
      <c r="N133" s="104">
        <v>369316.12000000005</v>
      </c>
      <c r="O133" s="104">
        <v>123152.16999999997</v>
      </c>
      <c r="P133" s="104">
        <v>19748.789999999997</v>
      </c>
      <c r="Q133" s="104">
        <v>16460</v>
      </c>
      <c r="R133" s="104">
        <v>235307.09999999998</v>
      </c>
      <c r="S133" s="131">
        <f t="shared" si="128"/>
        <v>652686.71</v>
      </c>
      <c r="T133" s="146">
        <v>525250.81999999995</v>
      </c>
      <c r="U133" s="146">
        <v>113237.43000000001</v>
      </c>
      <c r="V133" s="146">
        <v>11298.46</v>
      </c>
      <c r="W133" s="146">
        <v>2900</v>
      </c>
      <c r="X133" s="146"/>
      <c r="Y133" s="131">
        <f t="shared" ref="Y133:Y134" si="129">SUM(Z133:AD133)</f>
        <v>300941.82999999996</v>
      </c>
      <c r="Z133" s="104">
        <v>170542.81</v>
      </c>
      <c r="AA133" s="104">
        <v>61325.55</v>
      </c>
      <c r="AB133" s="104">
        <v>5810.77</v>
      </c>
      <c r="AC133" s="104">
        <v>1200</v>
      </c>
      <c r="AD133" s="104">
        <v>62062.7</v>
      </c>
    </row>
    <row r="134" spans="1:30" x14ac:dyDescent="0.25">
      <c r="A134" s="153"/>
      <c r="B134" s="103" t="s">
        <v>889</v>
      </c>
      <c r="C134" s="131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51"/>
      <c r="P134" s="104"/>
      <c r="Q134" s="104"/>
      <c r="R134" s="104"/>
      <c r="S134" s="131"/>
      <c r="T134" s="104"/>
      <c r="U134" s="104"/>
      <c r="V134" s="104"/>
      <c r="W134" s="104"/>
      <c r="X134" s="104"/>
      <c r="Y134" s="131"/>
      <c r="Z134" s="104"/>
      <c r="AA134" s="104"/>
      <c r="AB134" s="104"/>
      <c r="AC134" s="104"/>
      <c r="AD134" s="104"/>
    </row>
    <row r="135" spans="1:30" x14ac:dyDescent="0.25">
      <c r="A135" s="154"/>
      <c r="B135" s="124" t="s">
        <v>890</v>
      </c>
      <c r="C135" s="123">
        <f t="shared" si="120"/>
        <v>24578924.500000004</v>
      </c>
      <c r="D135" s="123">
        <f>E135+M135</f>
        <v>11172055.500360001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10385457.25</v>
      </c>
      <c r="N135" s="121">
        <f t="shared" ref="N135:R135" si="131">SUM(N123:N134)</f>
        <v>2336574.7600000007</v>
      </c>
      <c r="O135" s="121">
        <f t="shared" si="131"/>
        <v>2789100.0600000005</v>
      </c>
      <c r="P135" s="121">
        <f t="shared" si="131"/>
        <v>256410.12000000002</v>
      </c>
      <c r="Q135" s="121">
        <f t="shared" si="131"/>
        <v>606541.97</v>
      </c>
      <c r="R135" s="121">
        <f t="shared" si="131"/>
        <v>4396830.34</v>
      </c>
      <c r="S135" s="121">
        <f>SUM(T135:X135)</f>
        <v>11119178.950000001</v>
      </c>
      <c r="T135" s="121">
        <f t="shared" ref="T135:X135" si="132">SUM(T123:T134)</f>
        <v>8966075.120000001</v>
      </c>
      <c r="U135" s="121">
        <f t="shared" si="132"/>
        <v>1236557.71</v>
      </c>
      <c r="V135" s="121">
        <f t="shared" si="132"/>
        <v>117582.84</v>
      </c>
      <c r="W135" s="121">
        <f t="shared" si="132"/>
        <v>141200</v>
      </c>
      <c r="X135" s="121">
        <f t="shared" si="132"/>
        <v>657763.28</v>
      </c>
      <c r="Y135" s="121">
        <f>SUM(Z135:AD135)</f>
        <v>3074288.3</v>
      </c>
      <c r="Z135" s="121">
        <f t="shared" ref="Z135:AD135" si="133">SUM(Z123:Z134)</f>
        <v>1900872.2400000002</v>
      </c>
      <c r="AA135" s="121">
        <f t="shared" si="133"/>
        <v>563998.43000000005</v>
      </c>
      <c r="AB135" s="121">
        <f t="shared" si="133"/>
        <v>41539.259999999995</v>
      </c>
      <c r="AC135" s="121">
        <f t="shared" si="133"/>
        <v>332700.86</v>
      </c>
      <c r="AD135" s="121">
        <f t="shared" si="133"/>
        <v>235177.51</v>
      </c>
    </row>
  </sheetData>
  <mergeCells count="16"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C132" sqref="C132:P13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6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7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7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7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7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7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7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7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7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7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7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7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8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1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2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2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2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2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2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2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2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2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2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2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2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3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1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2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2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2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2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2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2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2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2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2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2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2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3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1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2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2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2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2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2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2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2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2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2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2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2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3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9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9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9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9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9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9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9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9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9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9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9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9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9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9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9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9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9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9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9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9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9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9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9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9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9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9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9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9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9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9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9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9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9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9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9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9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9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9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9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1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2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2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2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2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2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2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2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2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2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2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2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2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2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2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2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2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2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2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2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2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2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2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2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2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3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1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2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2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2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2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2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2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2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2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2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2"/>
      <c r="B131" s="10" t="s">
        <v>888</v>
      </c>
      <c r="C131" s="6">
        <f t="shared" si="35"/>
        <v>189621.96000000002</v>
      </c>
      <c r="D131" s="6"/>
      <c r="E131" s="6"/>
      <c r="F131" s="6"/>
      <c r="G131" s="6"/>
      <c r="H131" s="6"/>
      <c r="I131" s="6">
        <v>26959.349999999995</v>
      </c>
      <c r="J131" s="6">
        <v>18951.84</v>
      </c>
      <c r="K131" s="6">
        <v>250</v>
      </c>
      <c r="L131" s="6">
        <v>2636.5</v>
      </c>
      <c r="M131" s="6">
        <v>13550</v>
      </c>
      <c r="N131" s="6">
        <v>5148</v>
      </c>
      <c r="O131" s="6">
        <v>13276</v>
      </c>
      <c r="P131" s="6">
        <v>108850.27</v>
      </c>
    </row>
    <row r="132" spans="1:18" s="3" customFormat="1" x14ac:dyDescent="0.25">
      <c r="A132" s="162"/>
      <c r="B132" s="10" t="s">
        <v>889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3"/>
      <c r="B133" s="11" t="s">
        <v>890</v>
      </c>
      <c r="C133" s="12">
        <f>SUM(C121:C132)</f>
        <v>2495240.34</v>
      </c>
      <c r="D133" s="12" t="e">
        <f>E133+#REF!+#REF!</f>
        <v>#REF!</v>
      </c>
      <c r="E133" s="12" t="e">
        <f>F133+K133+#REF!</f>
        <v>#REF!</v>
      </c>
      <c r="F133" s="12">
        <f>SUM(G133:J133)</f>
        <v>1169100.49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592678.32999999996</v>
      </c>
      <c r="J133" s="7">
        <f t="shared" si="36"/>
        <v>576422.16</v>
      </c>
      <c r="K133" s="7">
        <f t="shared" si="36"/>
        <v>650.5</v>
      </c>
      <c r="L133" s="7">
        <f t="shared" si="36"/>
        <v>32282.5</v>
      </c>
      <c r="M133" s="7">
        <f t="shared" si="36"/>
        <v>154900</v>
      </c>
      <c r="N133" s="7">
        <f t="shared" si="36"/>
        <v>54060</v>
      </c>
      <c r="O133" s="7">
        <f t="shared" si="36"/>
        <v>147983</v>
      </c>
      <c r="P133" s="7">
        <f t="shared" si="36"/>
        <v>936263.85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2025-04-28T06:45:57Z</dcterms:modified>
</cp:coreProperties>
</file>