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New folder (41)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M134" i="6"/>
  <c r="Y131" i="6"/>
  <c r="S131" i="6"/>
  <c r="M131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O135" i="6"/>
  <c r="M126" i="6"/>
  <c r="C126" i="6" s="1"/>
  <c r="C134" i="6"/>
  <c r="M130" i="6"/>
  <c r="C130" i="6" s="1"/>
  <c r="M125" i="6"/>
  <c r="C125" i="6" s="1"/>
  <c r="M124" i="6"/>
  <c r="C124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<sst xmlns="http://schemas.openxmlformats.org/spreadsheetml/2006/main" count="978" uniqueCount="891">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</sst>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5" fontId="0" fillId="2" borderId="10" xfId="1" applyNumberFormat="1" applyFont="1" applyFill="1" applyBorder="1"/>
    <xf numFmtId="165" fontId="0" fillId="2" borderId="1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tabSelected="1" zoomScale="85" zoomScaleNormal="85" zoomScaleSheetLayoutView="80" workbookViewId="0">
      <pane xSplit="2" ySplit="5" topLeftCell="C109" activePane="bottomRight" state="frozen"/>
      <selection pane="topRight" activeCell="B1" sqref="B1"/>
      <selection pane="bottomLeft" activeCell="A6" sqref="A6"/>
      <selection pane="bottomRight" activeCell="C132" sqref="C132:AD133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4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5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6"/>
      <c r="B3" s="156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6"/>
      <c r="B4" s="156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9" t="str">
        <f>IF(L!$A$1=1,L!S4,IF(L!$A$1=2,L!S13,L!S23))</f>
        <v>Qeveria Lokale</v>
      </c>
      <c r="N4" s="119"/>
      <c r="O4" s="115"/>
      <c r="P4" s="115"/>
      <c r="Q4" s="115"/>
      <c r="R4" s="115"/>
      <c r="S4" s="158" t="s">
        <v>868</v>
      </c>
      <c r="T4" s="119"/>
      <c r="U4" s="115"/>
      <c r="V4" s="115"/>
      <c r="W4" s="115"/>
      <c r="X4" s="115"/>
      <c r="Y4" s="158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7"/>
      <c r="B5" s="157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9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8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8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1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1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1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1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1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1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1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1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1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1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1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1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1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1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1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1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1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1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1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1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1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1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2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2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2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3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1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1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1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1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1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1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1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1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1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2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2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2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3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1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1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1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1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1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1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1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1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1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2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2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2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3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1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1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1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1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1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1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1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1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1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2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2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2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3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1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1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1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1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1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1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1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1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1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2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2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2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3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1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1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1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1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1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1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1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1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1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2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2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2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3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1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1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1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1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1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1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1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1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1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2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2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2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3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1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1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1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1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1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1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1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1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1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2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2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2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3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1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1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1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1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1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x14ac:dyDescent="0.25">
      <c r="A128" s="151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0" x14ac:dyDescent="0.25">
      <c r="A129" s="151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0" x14ac:dyDescent="0.25">
      <c r="A130" s="151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</row>
    <row r="131" spans="1:30" x14ac:dyDescent="0.25">
      <c r="A131" s="151"/>
      <c r="B131" s="103" t="s">
        <v>886</v>
      </c>
      <c r="C131" s="131">
        <f t="shared" si="120"/>
        <v>2463629.9500000002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1098969.08</v>
      </c>
      <c r="N131" s="104">
        <v>147619.29999999999</v>
      </c>
      <c r="O131" s="104">
        <v>183263.72</v>
      </c>
      <c r="P131" s="104">
        <v>11467.6</v>
      </c>
      <c r="Q131" s="104">
        <v>83926.449999999983</v>
      </c>
      <c r="R131" s="104">
        <v>672692.01</v>
      </c>
      <c r="S131" s="143">
        <f t="shared" ref="S131:S134" si="128">SUM(T131:X131)</f>
        <v>935157.75</v>
      </c>
      <c r="T131" s="145">
        <v>741168.93</v>
      </c>
      <c r="U131" s="145">
        <v>131174.98000000001</v>
      </c>
      <c r="V131" s="145">
        <v>5382.33</v>
      </c>
      <c r="W131" s="145">
        <v>6000</v>
      </c>
      <c r="X131" s="145">
        <v>51431.51</v>
      </c>
      <c r="Y131" s="144">
        <f t="shared" si="124"/>
        <v>429503.11999999994</v>
      </c>
      <c r="Z131" s="104">
        <v>174301.82</v>
      </c>
      <c r="AA131" s="104">
        <v>140451.78</v>
      </c>
      <c r="AB131" s="104">
        <v>3180.16</v>
      </c>
      <c r="AC131" s="104">
        <v>62059.51</v>
      </c>
      <c r="AD131" s="104">
        <v>49509.85</v>
      </c>
    </row>
    <row r="132" spans="1:30" x14ac:dyDescent="0.25">
      <c r="A132" s="152"/>
      <c r="B132" s="103" t="s">
        <v>887</v>
      </c>
      <c r="C132" s="131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43"/>
      <c r="T132" s="146"/>
      <c r="U132" s="146"/>
      <c r="V132" s="146"/>
      <c r="W132" s="146"/>
      <c r="X132" s="146"/>
      <c r="Y132" s="144"/>
      <c r="Z132" s="104"/>
      <c r="AA132" s="137"/>
      <c r="AB132" s="137"/>
      <c r="AC132" s="137"/>
      <c r="AD132" s="104"/>
    </row>
    <row r="133" spans="1:30" x14ac:dyDescent="0.25">
      <c r="A133" s="152"/>
      <c r="B133" s="103" t="s">
        <v>888</v>
      </c>
      <c r="C133" s="131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31"/>
      <c r="T133" s="146"/>
      <c r="U133" s="146"/>
      <c r="V133" s="146"/>
      <c r="W133" s="146"/>
      <c r="X133" s="146"/>
      <c r="Y133" s="131"/>
      <c r="Z133" s="104"/>
      <c r="AA133" s="104"/>
      <c r="AB133" s="104"/>
      <c r="AC133" s="104"/>
      <c r="AD133" s="104"/>
    </row>
    <row r="134" spans="1:30" x14ac:dyDescent="0.25">
      <c r="A134" s="152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0</v>
      </c>
      <c r="N134" s="104"/>
      <c r="O134" s="104"/>
      <c r="P134" s="104"/>
      <c r="Q134" s="104"/>
      <c r="R134" s="104"/>
      <c r="S134" s="131">
        <f t="shared" si="128"/>
        <v>0</v>
      </c>
      <c r="T134" s="104"/>
      <c r="U134" s="104"/>
      <c r="V134" s="104"/>
      <c r="W134" s="104"/>
      <c r="X134" s="104"/>
      <c r="Y134" s="131">
        <f t="shared" ref="Y133:Y134" si="129">SUM(Z134:AD134)</f>
        <v>0</v>
      </c>
      <c r="Z134" s="104"/>
      <c r="AA134" s="104"/>
      <c r="AB134" s="104"/>
      <c r="AC134" s="104"/>
      <c r="AD134" s="104"/>
    </row>
    <row r="135" spans="1:30" x14ac:dyDescent="0.25">
      <c r="A135" s="153"/>
      <c r="B135" s="124" t="s">
        <v>890</v>
      </c>
      <c r="C135" s="123">
        <f t="shared" si="120"/>
        <v>20193975.149999999</v>
      </c>
      <c r="D135" s="123">
        <f>E135+M135</f>
        <v>9159413.7503600009</v>
      </c>
      <c r="E135" s="123">
        <f>F135+G135+H135+I135+L135</f>
        <v>786598.25035999995</v>
      </c>
      <c r="F135" s="123">
        <f t="shared" ref="F135:L135" si="130">SUM(F123:F134)</f>
        <v>199842.55405999999</v>
      </c>
      <c r="G135" s="123">
        <f t="shared" si="130"/>
        <v>89609.018400000001</v>
      </c>
      <c r="H135" s="123">
        <f t="shared" si="130"/>
        <v>9770.3237100000006</v>
      </c>
      <c r="I135" s="123">
        <f t="shared" si="130"/>
        <v>309270.71338999999</v>
      </c>
      <c r="J135" s="121">
        <f t="shared" si="130"/>
        <v>249135.98098000002</v>
      </c>
      <c r="K135" s="121">
        <f t="shared" si="130"/>
        <v>60134.732409999997</v>
      </c>
      <c r="L135" s="121">
        <f t="shared" si="130"/>
        <v>178105.64079999999</v>
      </c>
      <c r="M135" s="121">
        <f>SUM(N135:R135)</f>
        <v>8372815.5000000019</v>
      </c>
      <c r="N135" s="121">
        <f t="shared" ref="N135:R135" si="131">SUM(N123:N134)</f>
        <v>1812539.6600000006</v>
      </c>
      <c r="O135" s="121">
        <f t="shared" si="131"/>
        <v>2355954.1300000004</v>
      </c>
      <c r="P135" s="121">
        <f t="shared" si="131"/>
        <v>193877.44</v>
      </c>
      <c r="Q135" s="121">
        <f t="shared" si="131"/>
        <v>515776.52</v>
      </c>
      <c r="R135" s="121">
        <f t="shared" si="131"/>
        <v>3494667.75</v>
      </c>
      <c r="S135" s="121">
        <f>SUM(T135:X135)</f>
        <v>9328906.1099999994</v>
      </c>
      <c r="T135" s="121">
        <f t="shared" ref="T135:X135" si="132">SUM(T123:T134)</f>
        <v>7703187.7400000002</v>
      </c>
      <c r="U135" s="121">
        <f t="shared" si="132"/>
        <v>918101.08000000007</v>
      </c>
      <c r="V135" s="121">
        <f t="shared" si="132"/>
        <v>92020.5</v>
      </c>
      <c r="W135" s="121">
        <f t="shared" si="132"/>
        <v>137200</v>
      </c>
      <c r="X135" s="121">
        <f t="shared" si="132"/>
        <v>478396.79</v>
      </c>
      <c r="Y135" s="121">
        <f>SUM(Z135:AD135)</f>
        <v>2492253.54</v>
      </c>
      <c r="Z135" s="121">
        <f t="shared" ref="Z135:AD135" si="133">SUM(Z123:Z134)</f>
        <v>1560599.61</v>
      </c>
      <c r="AA135" s="121">
        <f t="shared" si="133"/>
        <v>437808.22</v>
      </c>
      <c r="AB135" s="121">
        <f t="shared" si="133"/>
        <v>34145</v>
      </c>
      <c r="AC135" s="121">
        <f t="shared" si="133"/>
        <v>323650.86</v>
      </c>
      <c r="AD135" s="121">
        <f t="shared" si="133"/>
        <v>136049.85</v>
      </c>
    </row>
  </sheetData>
  <mergeCells count="16">
    <mergeCell ref="Y4:Y5"/>
    <mergeCell ref="M4:M5"/>
    <mergeCell ref="S4:S5"/>
    <mergeCell ref="A45:A57"/>
    <mergeCell ref="A32:A44"/>
    <mergeCell ref="A6:A18"/>
    <mergeCell ref="A19:A31"/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C130" sqref="C130:P131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3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4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5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6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6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6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6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6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6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6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6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6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6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6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7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0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1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1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1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1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1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1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1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1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1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1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1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2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0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1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1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1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1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1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1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1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1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1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1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1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2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0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1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1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1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1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1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1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1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1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1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1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1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2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8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8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8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8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8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8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8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8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8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8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8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8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8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8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8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8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8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8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8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8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8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8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8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8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8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8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8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8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8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8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8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8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8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8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8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8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8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8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8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0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1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1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1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1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1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1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1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1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1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1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1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1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1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1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1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1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1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1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1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1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1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1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1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1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2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0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1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1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1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1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1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1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1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1"/>
      <c r="B129" s="10" t="s">
        <v>886</v>
      </c>
      <c r="C129" s="6">
        <f t="shared" si="35"/>
        <v>244986.40000000002</v>
      </c>
      <c r="D129" s="6"/>
      <c r="E129" s="6"/>
      <c r="F129" s="6"/>
      <c r="G129" s="6"/>
      <c r="H129" s="6"/>
      <c r="I129" s="6">
        <v>64497.52</v>
      </c>
      <c r="J129" s="6">
        <v>68637.650000000009</v>
      </c>
      <c r="K129" s="6"/>
      <c r="L129" s="6">
        <v>2597</v>
      </c>
      <c r="M129" s="6">
        <v>14490</v>
      </c>
      <c r="N129" s="6">
        <v>5202</v>
      </c>
      <c r="O129" s="6">
        <v>13380</v>
      </c>
      <c r="P129" s="6">
        <v>76182.23</v>
      </c>
    </row>
    <row r="130" spans="1:18" s="3" customFormat="1" x14ac:dyDescent="0.25">
      <c r="A130" s="161"/>
      <c r="B130" s="10" t="s">
        <v>887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8" s="3" customFormat="1" x14ac:dyDescent="0.25">
      <c r="A131" s="161"/>
      <c r="B131" s="10" t="s">
        <v>888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8" s="3" customFormat="1" x14ac:dyDescent="0.25">
      <c r="A132" s="161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2"/>
      <c r="B133" s="11" t="s">
        <v>890</v>
      </c>
      <c r="C133" s="12">
        <f>SUM(C121:C132)</f>
        <v>2057016.98</v>
      </c>
      <c r="D133" s="12" t="e">
        <f>E133+#REF!+#REF!</f>
        <v>#REF!</v>
      </c>
      <c r="E133" s="12" t="e">
        <f>F133+K133+#REF!</f>
        <v>#REF!</v>
      </c>
      <c r="F133" s="12">
        <f>SUM(G133:J133)</f>
        <v>1062290.32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519092.3</v>
      </c>
      <c r="J133" s="7">
        <f t="shared" si="36"/>
        <v>543198.02</v>
      </c>
      <c r="K133" s="7">
        <f t="shared" si="36"/>
        <v>384</v>
      </c>
      <c r="L133" s="7">
        <f t="shared" si="36"/>
        <v>27166</v>
      </c>
      <c r="M133" s="7">
        <f t="shared" si="36"/>
        <v>125620</v>
      </c>
      <c r="N133" s="7">
        <f t="shared" si="36"/>
        <v>43609.5</v>
      </c>
      <c r="O133" s="7">
        <f t="shared" si="36"/>
        <v>112041</v>
      </c>
      <c r="P133" s="7">
        <f t="shared" si="36"/>
        <v>685906.15999999992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2024-12-09T09:45:08Z</dcterms:modified>
</cp:coreProperties>
</file>